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<sst xmlns="http://schemas.openxmlformats.org/spreadsheetml/2006/main" count="56" uniqueCount="53">
  <si>
    <t>2019年第2季度全市二级以上医疗机构医疗质量综合指标统计表</t>
  </si>
  <si>
    <t>医院名称</t>
  </si>
  <si>
    <t>实际开放床位数量</t>
  </si>
  <si>
    <t>应设扶贫病床数量</t>
  </si>
  <si>
    <t>扶贫病床（张）</t>
  </si>
  <si>
    <t>减免比例</t>
  </si>
  <si>
    <t>减免门诊</t>
  </si>
  <si>
    <t>减免住院</t>
  </si>
  <si>
    <t>其他形式的扶贫救助情况</t>
  </si>
  <si>
    <t>开放
数量</t>
  </si>
  <si>
    <t>所占
比例</t>
  </si>
  <si>
    <t>医疗服
务收费</t>
  </si>
  <si>
    <t>药品及
耗材费</t>
  </si>
  <si>
    <t>人次</t>
  </si>
  <si>
    <t>金额（元）</t>
  </si>
  <si>
    <t>市中心医院</t>
  </si>
  <si>
    <t>市中医医院</t>
  </si>
  <si>
    <t>市人民医院</t>
  </si>
  <si>
    <t>旬阳县医院</t>
  </si>
  <si>
    <t>汉阴县医院</t>
  </si>
  <si>
    <t>石泉县医院</t>
  </si>
  <si>
    <t>减免五保户护理费15064元。</t>
  </si>
  <si>
    <t>平利县医院</t>
  </si>
  <si>
    <t>汉滨区一院</t>
  </si>
  <si>
    <t>汉滨区二院</t>
  </si>
  <si>
    <t>发放免费早餐28320元</t>
  </si>
  <si>
    <t>紫阳县医院</t>
  </si>
  <si>
    <t>陕西医疗救助一站通1441人</t>
  </si>
  <si>
    <t>汉滨区三院</t>
  </si>
  <si>
    <t>白河县医院</t>
  </si>
  <si>
    <t>岚皋县医院</t>
  </si>
  <si>
    <t>宁陕县医院</t>
  </si>
  <si>
    <t>镇坪县医院</t>
  </si>
  <si>
    <t>减免救护车费：620元</t>
  </si>
  <si>
    <t>水电三局医院</t>
  </si>
  <si>
    <t>旬阳县中医院</t>
  </si>
  <si>
    <t>石泉县中医院</t>
  </si>
  <si>
    <t>“五保户”住院餐费</t>
  </si>
  <si>
    <t>汉阴县中医院</t>
  </si>
  <si>
    <t>紫阳县中医院</t>
  </si>
  <si>
    <t>义诊2971人，免费体检1804人，共50935元</t>
  </si>
  <si>
    <t>汉滨区中医院</t>
  </si>
  <si>
    <r>
      <t>提供五保户、贫困户餐补、护理,共计：</t>
    </r>
    <r>
      <rPr>
        <sz val="9"/>
        <rFont val="宋体"/>
        <charset val="134"/>
      </rPr>
      <t>20515</t>
    </r>
    <r>
      <rPr>
        <sz val="9"/>
        <rFont val="宋体"/>
        <charset val="134"/>
      </rPr>
      <t>元</t>
    </r>
  </si>
  <si>
    <t>岚皋县中医院</t>
  </si>
  <si>
    <r>
      <t>为住院病人提供免费早餐3</t>
    </r>
    <r>
      <rPr>
        <sz val="9"/>
        <rFont val="宋体"/>
        <charset val="134"/>
      </rPr>
      <t>0329</t>
    </r>
    <r>
      <rPr>
        <sz val="9"/>
        <rFont val="宋体"/>
        <charset val="134"/>
      </rPr>
      <t>元</t>
    </r>
  </si>
  <si>
    <t>平利县中医院</t>
  </si>
  <si>
    <t>到八仙、正阳镇义诊送药活动</t>
  </si>
  <si>
    <t>白河县中医院</t>
  </si>
  <si>
    <t>市妇幼保健院</t>
  </si>
  <si>
    <t>旬阳县妇幼院</t>
  </si>
  <si>
    <t>汉阴县妇幼院</t>
  </si>
  <si>
    <t>紫阳县妇幼院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</si>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</sst>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0_ "/>
    <numFmt numFmtId="178" formatCode="0_ "/>
    <numFmt numFmtId="179" formatCode="0.0%"/>
  </numFmts>
  <fonts count="32">
    <font>
      <sz val="11"/>
      <color theme="1"/>
      <name val="宋体"/>
      <charset val="134"/>
      <scheme val="minor"/>
    </font>
    <font>
      <sz val="18"/>
      <name val="宋体"/>
      <charset val="134"/>
    </font>
    <font>
      <sz val="9"/>
      <name val="仿宋_GB2312"/>
      <family val="3"/>
      <charset val="134"/>
    </font>
    <font>
      <sz val="12"/>
      <color indexed="10"/>
      <name val="仿宋_GB2312"/>
      <family val="3"/>
      <charset val="134"/>
    </font>
    <font>
      <b/>
      <sz val="12"/>
      <name val="仿宋_GB2312"/>
      <family val="3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1" fillId="0" borderId="0"/>
    <xf numFmtId="0" fontId="19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/>
    </xf>
    <xf numFmtId="0" fontId="4" fillId="0" borderId="0" xfId="50" applyFont="1" applyFill="1" applyAlignment="1">
      <alignment horizontal="center" vertical="center"/>
    </xf>
    <xf numFmtId="0" fontId="0" fillId="0" borderId="0" xfId="50" applyFont="1" applyFill="1" applyAlignment="1">
      <alignment horizontal="center" vertical="center"/>
    </xf>
    <xf numFmtId="178" fontId="0" fillId="0" borderId="0" xfId="50" applyNumberFormat="1" applyFont="1" applyFill="1" applyAlignment="1">
      <alignment horizontal="center" vertical="center"/>
    </xf>
    <xf numFmtId="177" fontId="0" fillId="0" borderId="0" xfId="50" applyNumberFormat="1" applyFont="1" applyFill="1" applyAlignment="1">
      <alignment horizontal="center" vertical="center"/>
    </xf>
    <xf numFmtId="0" fontId="0" fillId="0" borderId="0" xfId="5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30" applyFont="1" applyFill="1" applyBorder="1" applyAlignment="1">
      <alignment horizontal="center" vertical="center"/>
    </xf>
    <xf numFmtId="176" fontId="5" fillId="0" borderId="1" xfId="3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5" xfId="50" applyFont="1" applyFill="1" applyBorder="1" applyAlignment="1">
      <alignment horizontal="center" vertical="center" wrapText="1"/>
    </xf>
    <xf numFmtId="49" fontId="8" fillId="0" borderId="2" xfId="3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30" applyNumberFormat="1" applyFont="1" applyFill="1" applyBorder="1" applyAlignment="1" applyProtection="1">
      <alignment horizontal="center" vertical="center" wrapText="1"/>
      <protection locked="0"/>
    </xf>
    <xf numFmtId="179" fontId="8" fillId="0" borderId="2" xfId="11" applyNumberFormat="1" applyFont="1" applyFill="1" applyBorder="1" applyAlignment="1" applyProtection="1">
      <alignment horizontal="center" vertical="center" wrapText="1"/>
      <protection locked="0"/>
    </xf>
    <xf numFmtId="10" fontId="8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  <protection locked="0" hidden="1"/>
    </xf>
    <xf numFmtId="1" fontId="9" fillId="0" borderId="2" xfId="30" applyNumberFormat="1" applyFont="1" applyFill="1" applyBorder="1" applyAlignment="1" applyProtection="1">
      <alignment horizontal="center" vertical="center" wrapText="1"/>
      <protection locked="0"/>
    </xf>
    <xf numFmtId="179" fontId="9" fillId="0" borderId="2" xfId="11" applyNumberFormat="1" applyFont="1" applyFill="1" applyBorder="1" applyAlignment="1" applyProtection="1">
      <alignment horizontal="center" vertical="center" wrapText="1"/>
      <protection locked="0"/>
    </xf>
    <xf numFmtId="10" fontId="9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178" fontId="6" fillId="0" borderId="3" xfId="5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8" fontId="6" fillId="0" borderId="7" xfId="5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0" xfId="50" applyFont="1" applyFill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2" fontId="8" fillId="0" borderId="2" xfId="3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3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50" applyFont="1" applyFill="1" applyAlignment="1">
      <alignment horizontal="center" vertical="center"/>
    </xf>
    <xf numFmtId="2" fontId="9" fillId="0" borderId="2" xfId="30" applyNumberFormat="1" applyFont="1" applyFill="1" applyBorder="1" applyAlignment="1" applyProtection="1">
      <alignment horizontal="center" vertical="center" wrapText="1"/>
      <protection locked="0"/>
    </xf>
    <xf numFmtId="1" fontId="9" fillId="0" borderId="2" xfId="3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 hidden="1"/>
    </xf>
    <xf numFmtId="0" fontId="1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3-1-扶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2"/>
  <sheetViews>
    <sheetView tabSelected="1" workbookViewId="0">
      <selection activeCell="A1" sqref="$A1:$XFD1048576"/>
    </sheetView>
  </sheetViews>
  <sheetFormatPr defaultColWidth="9" defaultRowHeight="13.5"/>
  <cols>
    <col min="1" max="1" width="14.125" style="5" customWidth="1"/>
    <col min="2" max="3" width="7.125" style="5" customWidth="1"/>
    <col min="4" max="4" width="6.5" style="5" customWidth="1"/>
    <col min="5" max="5" width="7.25" style="5" customWidth="1"/>
    <col min="6" max="7" width="6.25" style="5" customWidth="1"/>
    <col min="8" max="8" width="5.5" style="5" customWidth="1"/>
    <col min="9" max="9" width="10.125" style="6" customWidth="1"/>
    <col min="10" max="10" width="4.5" style="5" customWidth="1"/>
    <col min="11" max="11" width="9.75" style="7" customWidth="1"/>
    <col min="12" max="12" width="48.875" style="8" customWidth="1"/>
    <col min="13" max="223" width="9" style="5" customWidth="1"/>
    <col min="224" max="16384" width="9" style="9"/>
  </cols>
  <sheetData>
    <row r="1" s="1" customFormat="1" ht="33.6" customHeight="1" spans="1:223">
      <c r="A1" s="10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</row>
    <row r="2" s="2" customFormat="1" ht="25.9" customHeight="1" spans="1:223">
      <c r="A2" s="12" t="s">
        <v>1</v>
      </c>
      <c r="B2" s="12" t="s">
        <v>2</v>
      </c>
      <c r="C2" s="12" t="s">
        <v>3</v>
      </c>
      <c r="D2" s="13" t="s">
        <v>4</v>
      </c>
      <c r="E2" s="13"/>
      <c r="F2" s="14" t="s">
        <v>5</v>
      </c>
      <c r="G2" s="15"/>
      <c r="H2" s="14" t="s">
        <v>6</v>
      </c>
      <c r="I2" s="33"/>
      <c r="J2" s="34" t="s">
        <v>7</v>
      </c>
      <c r="K2" s="35"/>
      <c r="L2" s="36" t="s">
        <v>8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</row>
    <row r="3" s="2" customFormat="1" ht="25.9" customHeight="1" spans="1:223">
      <c r="A3" s="12"/>
      <c r="B3" s="12"/>
      <c r="C3" s="16"/>
      <c r="D3" s="17" t="s">
        <v>9</v>
      </c>
      <c r="E3" s="17" t="s">
        <v>10</v>
      </c>
      <c r="F3" s="17" t="s">
        <v>11</v>
      </c>
      <c r="G3" s="17" t="s">
        <v>12</v>
      </c>
      <c r="H3" s="18" t="s">
        <v>13</v>
      </c>
      <c r="I3" s="38" t="s">
        <v>14</v>
      </c>
      <c r="J3" s="39" t="s">
        <v>13</v>
      </c>
      <c r="K3" s="40" t="s">
        <v>14</v>
      </c>
      <c r="L3" s="36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</row>
    <row r="4" s="3" customFormat="1" ht="14.25" spans="1:223">
      <c r="A4" s="19" t="s">
        <v>15</v>
      </c>
      <c r="B4" s="20">
        <v>1738</v>
      </c>
      <c r="C4" s="21">
        <f t="shared" ref="C4:C24" si="0">B4*10%</f>
        <v>173.8</v>
      </c>
      <c r="D4" s="21">
        <v>81</v>
      </c>
      <c r="E4" s="22">
        <v>0.0466</v>
      </c>
      <c r="F4" s="23"/>
      <c r="G4" s="23"/>
      <c r="H4" s="21"/>
      <c r="I4" s="41"/>
      <c r="J4" s="21"/>
      <c r="K4" s="41"/>
      <c r="L4" s="42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</row>
    <row r="5" s="3" customFormat="1" ht="14.25" spans="1:223">
      <c r="A5" s="24" t="s">
        <v>16</v>
      </c>
      <c r="B5" s="21">
        <v>1091</v>
      </c>
      <c r="C5" s="21">
        <f t="shared" si="0"/>
        <v>109.1</v>
      </c>
      <c r="D5" s="21">
        <v>45</v>
      </c>
      <c r="E5" s="22">
        <f t="shared" ref="E5:E32" si="1">D5/B5</f>
        <v>0.0412465627864345</v>
      </c>
      <c r="F5" s="23"/>
      <c r="G5" s="23"/>
      <c r="H5" s="21"/>
      <c r="I5" s="41"/>
      <c r="J5" s="21">
        <v>3</v>
      </c>
      <c r="K5" s="41">
        <v>7235.41</v>
      </c>
      <c r="L5" s="42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</row>
    <row r="6" s="3" customFormat="1" ht="14.25" spans="1:223">
      <c r="A6" s="24" t="s">
        <v>17</v>
      </c>
      <c r="B6" s="21">
        <v>645</v>
      </c>
      <c r="C6" s="21">
        <f t="shared" si="0"/>
        <v>64.5</v>
      </c>
      <c r="D6" s="21">
        <v>10</v>
      </c>
      <c r="E6" s="22">
        <f t="shared" si="1"/>
        <v>0.0155038759689922</v>
      </c>
      <c r="F6" s="23"/>
      <c r="G6" s="23"/>
      <c r="H6" s="21"/>
      <c r="I6" s="41"/>
      <c r="J6" s="21"/>
      <c r="K6" s="41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</row>
    <row r="7" s="3" customFormat="1" ht="14.25" spans="1:223">
      <c r="A7" s="24" t="s">
        <v>18</v>
      </c>
      <c r="B7" s="21">
        <v>710</v>
      </c>
      <c r="C7" s="21">
        <f t="shared" si="0"/>
        <v>71</v>
      </c>
      <c r="D7" s="21">
        <v>68</v>
      </c>
      <c r="E7" s="22">
        <f t="shared" si="1"/>
        <v>0.0957746478873239</v>
      </c>
      <c r="F7" s="23"/>
      <c r="G7" s="23"/>
      <c r="H7" s="21">
        <v>2322</v>
      </c>
      <c r="I7" s="41">
        <v>709508</v>
      </c>
      <c r="J7" s="21">
        <v>4</v>
      </c>
      <c r="K7" s="41">
        <v>53702.38</v>
      </c>
      <c r="L7" s="42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</row>
    <row r="8" s="3" customFormat="1" ht="14.25" spans="1:223">
      <c r="A8" s="25" t="s">
        <v>19</v>
      </c>
      <c r="B8" s="26">
        <v>550</v>
      </c>
      <c r="C8" s="27">
        <f t="shared" si="0"/>
        <v>55</v>
      </c>
      <c r="D8" s="27">
        <v>30</v>
      </c>
      <c r="E8" s="28">
        <f t="shared" si="1"/>
        <v>0.0545454545454545</v>
      </c>
      <c r="F8" s="29"/>
      <c r="G8" s="29"/>
      <c r="H8" s="27"/>
      <c r="I8" s="44"/>
      <c r="J8" s="27">
        <v>49</v>
      </c>
      <c r="K8" s="44">
        <v>199.43</v>
      </c>
      <c r="L8" s="45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</row>
    <row r="9" s="3" customFormat="1" ht="14.25" spans="1:223">
      <c r="A9" s="25" t="s">
        <v>20</v>
      </c>
      <c r="B9" s="26">
        <v>360</v>
      </c>
      <c r="C9" s="27">
        <f t="shared" si="0"/>
        <v>36</v>
      </c>
      <c r="D9" s="27">
        <v>30</v>
      </c>
      <c r="E9" s="28">
        <f t="shared" si="1"/>
        <v>0.0833333333333333</v>
      </c>
      <c r="F9" s="29"/>
      <c r="G9" s="29"/>
      <c r="H9" s="27"/>
      <c r="I9" s="44"/>
      <c r="J9" s="27"/>
      <c r="K9" s="44"/>
      <c r="L9" s="45" t="s">
        <v>21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</row>
    <row r="10" s="3" customFormat="1" ht="14.25" spans="1:223">
      <c r="A10" s="25" t="s">
        <v>22</v>
      </c>
      <c r="B10" s="21">
        <v>250</v>
      </c>
      <c r="C10" s="27">
        <f t="shared" si="0"/>
        <v>25</v>
      </c>
      <c r="D10" s="27">
        <v>10</v>
      </c>
      <c r="E10" s="28">
        <f t="shared" si="1"/>
        <v>0.04</v>
      </c>
      <c r="F10" s="28"/>
      <c r="G10" s="28"/>
      <c r="H10" s="27">
        <v>10</v>
      </c>
      <c r="I10" s="44">
        <v>4959</v>
      </c>
      <c r="J10" s="27"/>
      <c r="K10" s="44"/>
      <c r="L10" s="45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</row>
    <row r="11" s="3" customFormat="1" ht="14.25" spans="1:250">
      <c r="A11" s="25" t="s">
        <v>23</v>
      </c>
      <c r="B11" s="21">
        <v>500</v>
      </c>
      <c r="C11" s="27">
        <f t="shared" si="0"/>
        <v>50</v>
      </c>
      <c r="D11" s="27">
        <v>25</v>
      </c>
      <c r="E11" s="28">
        <f t="shared" si="1"/>
        <v>0.05</v>
      </c>
      <c r="F11" s="28"/>
      <c r="G11" s="28"/>
      <c r="H11" s="27"/>
      <c r="I11" s="44"/>
      <c r="J11" s="27">
        <v>3798</v>
      </c>
      <c r="K11" s="44">
        <v>126893</v>
      </c>
      <c r="L11" s="45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</row>
    <row r="12" s="3" customFormat="1" ht="14.25" spans="1:223">
      <c r="A12" s="25" t="s">
        <v>24</v>
      </c>
      <c r="B12" s="21">
        <v>398</v>
      </c>
      <c r="C12" s="27">
        <f t="shared" si="0"/>
        <v>39.8</v>
      </c>
      <c r="D12" s="27">
        <v>26</v>
      </c>
      <c r="E12" s="28">
        <f t="shared" si="1"/>
        <v>0.0653266331658292</v>
      </c>
      <c r="F12" s="28">
        <v>0.0001</v>
      </c>
      <c r="G12" s="28"/>
      <c r="H12" s="27">
        <v>214</v>
      </c>
      <c r="I12" s="44">
        <v>149.8</v>
      </c>
      <c r="J12" s="27"/>
      <c r="K12" s="44"/>
      <c r="L12" s="45" t="s">
        <v>25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</row>
    <row r="13" s="3" customFormat="1" ht="14.25" spans="1:223">
      <c r="A13" s="25" t="s">
        <v>26</v>
      </c>
      <c r="B13" s="21">
        <v>310</v>
      </c>
      <c r="C13" s="27">
        <f t="shared" si="0"/>
        <v>31</v>
      </c>
      <c r="D13" s="27">
        <v>52</v>
      </c>
      <c r="E13" s="28">
        <f t="shared" si="1"/>
        <v>0.167741935483871</v>
      </c>
      <c r="F13" s="28"/>
      <c r="G13" s="28"/>
      <c r="H13" s="27"/>
      <c r="I13" s="44"/>
      <c r="J13" s="27"/>
      <c r="K13" s="44"/>
      <c r="L13" s="45" t="s">
        <v>27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</row>
    <row r="14" s="3" customFormat="1" ht="14.25" spans="1:223">
      <c r="A14" s="25" t="s">
        <v>28</v>
      </c>
      <c r="B14" s="21">
        <v>305</v>
      </c>
      <c r="C14" s="27">
        <f t="shared" si="0"/>
        <v>30.5</v>
      </c>
      <c r="D14" s="27">
        <v>38</v>
      </c>
      <c r="E14" s="28">
        <f t="shared" si="1"/>
        <v>0.124590163934426</v>
      </c>
      <c r="F14" s="28"/>
      <c r="G14" s="28"/>
      <c r="H14" s="27"/>
      <c r="I14" s="44"/>
      <c r="J14" s="27"/>
      <c r="K14" s="44"/>
      <c r="L14" s="45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</row>
    <row r="15" s="3" customFormat="1" ht="14.25" spans="1:223">
      <c r="A15" s="25" t="s">
        <v>29</v>
      </c>
      <c r="B15" s="21">
        <v>306</v>
      </c>
      <c r="C15" s="27">
        <f t="shared" si="0"/>
        <v>30.6</v>
      </c>
      <c r="D15" s="27">
        <v>20</v>
      </c>
      <c r="E15" s="28">
        <f t="shared" si="1"/>
        <v>0.065359477124183</v>
      </c>
      <c r="F15" s="28">
        <v>0.02</v>
      </c>
      <c r="G15" s="28">
        <v>0.005</v>
      </c>
      <c r="H15" s="27">
        <v>96</v>
      </c>
      <c r="I15" s="44">
        <v>13802</v>
      </c>
      <c r="J15" s="27">
        <v>793</v>
      </c>
      <c r="K15" s="44">
        <v>81947</v>
      </c>
      <c r="L15" s="45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</row>
    <row r="16" s="3" customFormat="1" ht="14.25" spans="1:223">
      <c r="A16" s="25" t="s">
        <v>30</v>
      </c>
      <c r="B16" s="21">
        <v>355</v>
      </c>
      <c r="C16" s="27">
        <f t="shared" si="0"/>
        <v>35.5</v>
      </c>
      <c r="D16" s="27">
        <v>15</v>
      </c>
      <c r="E16" s="28">
        <f t="shared" si="1"/>
        <v>0.0422535211267606</v>
      </c>
      <c r="F16" s="28"/>
      <c r="G16" s="28"/>
      <c r="H16" s="27"/>
      <c r="I16" s="44"/>
      <c r="J16" s="27"/>
      <c r="K16" s="44"/>
      <c r="L16" s="45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</row>
    <row r="17" s="3" customFormat="1" ht="14.25" spans="1:223">
      <c r="A17" s="25" t="s">
        <v>31</v>
      </c>
      <c r="B17" s="21">
        <v>200</v>
      </c>
      <c r="C17" s="27">
        <f t="shared" si="0"/>
        <v>20</v>
      </c>
      <c r="D17" s="27">
        <v>10</v>
      </c>
      <c r="E17" s="28">
        <f t="shared" si="1"/>
        <v>0.05</v>
      </c>
      <c r="F17" s="28"/>
      <c r="G17" s="28"/>
      <c r="H17" s="27"/>
      <c r="I17" s="44"/>
      <c r="J17" s="27">
        <v>16</v>
      </c>
      <c r="K17" s="44">
        <v>8584.98</v>
      </c>
      <c r="L17" s="45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</row>
    <row r="18" s="3" customFormat="1" ht="14.25" spans="1:250">
      <c r="A18" s="25" t="s">
        <v>32</v>
      </c>
      <c r="B18" s="21">
        <v>170</v>
      </c>
      <c r="C18" s="27">
        <f t="shared" si="0"/>
        <v>17</v>
      </c>
      <c r="D18" s="27">
        <v>9</v>
      </c>
      <c r="E18" s="28">
        <f t="shared" si="1"/>
        <v>0.0529411764705882</v>
      </c>
      <c r="F18" s="28">
        <v>0.0251</v>
      </c>
      <c r="G18" s="28">
        <v>0.019</v>
      </c>
      <c r="H18" s="27">
        <v>1309</v>
      </c>
      <c r="I18" s="44">
        <v>267101</v>
      </c>
      <c r="J18" s="27"/>
      <c r="K18" s="44"/>
      <c r="L18" s="45" t="s">
        <v>33</v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</row>
    <row r="19" s="3" customFormat="1" ht="14.25" spans="1:223">
      <c r="A19" s="25" t="s">
        <v>34</v>
      </c>
      <c r="B19" s="21">
        <v>230</v>
      </c>
      <c r="C19" s="27">
        <f t="shared" si="0"/>
        <v>23</v>
      </c>
      <c r="D19" s="27">
        <v>12</v>
      </c>
      <c r="E19" s="28">
        <f t="shared" si="1"/>
        <v>0.0521739130434783</v>
      </c>
      <c r="F19" s="28"/>
      <c r="G19" s="28"/>
      <c r="H19" s="27"/>
      <c r="I19" s="44"/>
      <c r="J19" s="27"/>
      <c r="K19" s="44"/>
      <c r="L19" s="45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</row>
    <row r="20" s="3" customFormat="1" ht="14.25" spans="1:223">
      <c r="A20" s="25" t="s">
        <v>35</v>
      </c>
      <c r="B20" s="21">
        <v>300</v>
      </c>
      <c r="C20" s="27">
        <f t="shared" si="0"/>
        <v>30</v>
      </c>
      <c r="D20" s="27">
        <v>15</v>
      </c>
      <c r="E20" s="28">
        <f t="shared" si="1"/>
        <v>0.05</v>
      </c>
      <c r="F20" s="28"/>
      <c r="G20" s="28"/>
      <c r="H20" s="27">
        <v>6060</v>
      </c>
      <c r="I20" s="44">
        <v>23634</v>
      </c>
      <c r="J20" s="27"/>
      <c r="K20" s="44"/>
      <c r="L20" s="45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</row>
    <row r="21" s="3" customFormat="1" ht="14.25" spans="1:250">
      <c r="A21" s="25" t="s">
        <v>36</v>
      </c>
      <c r="B21" s="21">
        <v>205</v>
      </c>
      <c r="C21" s="27">
        <f t="shared" si="0"/>
        <v>20.5</v>
      </c>
      <c r="D21" s="27">
        <v>18</v>
      </c>
      <c r="E21" s="28">
        <f t="shared" si="1"/>
        <v>0.0878048780487805</v>
      </c>
      <c r="F21" s="28"/>
      <c r="G21" s="28"/>
      <c r="H21" s="27">
        <v>84</v>
      </c>
      <c r="I21" s="44">
        <v>336</v>
      </c>
      <c r="J21" s="27"/>
      <c r="K21" s="44"/>
      <c r="L21" s="45" t="s">
        <v>37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</row>
    <row r="22" s="3" customFormat="1" ht="14.25" spans="1:223">
      <c r="A22" s="25" t="s">
        <v>38</v>
      </c>
      <c r="B22" s="21">
        <v>260</v>
      </c>
      <c r="C22" s="27">
        <f t="shared" si="0"/>
        <v>26</v>
      </c>
      <c r="D22" s="27">
        <v>20</v>
      </c>
      <c r="E22" s="28">
        <f t="shared" si="1"/>
        <v>0.0769230769230769</v>
      </c>
      <c r="F22" s="28">
        <v>0.094</v>
      </c>
      <c r="G22" s="28"/>
      <c r="H22" s="27">
        <v>389</v>
      </c>
      <c r="I22" s="44">
        <v>1556</v>
      </c>
      <c r="J22" s="27">
        <v>147</v>
      </c>
      <c r="K22" s="44">
        <v>21183</v>
      </c>
      <c r="L22" s="45" t="s">
        <v>37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</row>
    <row r="23" s="3" customFormat="1" ht="14.25" spans="1:223">
      <c r="A23" s="30" t="s">
        <v>39</v>
      </c>
      <c r="B23" s="21">
        <v>150</v>
      </c>
      <c r="C23" s="27">
        <f t="shared" si="0"/>
        <v>15</v>
      </c>
      <c r="D23" s="27">
        <v>10</v>
      </c>
      <c r="E23" s="28">
        <f t="shared" si="1"/>
        <v>0.0666666666666667</v>
      </c>
      <c r="F23" s="28"/>
      <c r="G23" s="28"/>
      <c r="H23" s="27"/>
      <c r="I23" s="44"/>
      <c r="J23" s="27"/>
      <c r="K23" s="44"/>
      <c r="L23" s="45" t="s">
        <v>40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</row>
    <row r="24" s="3" customFormat="1" ht="14.25" spans="1:250">
      <c r="A24" s="25" t="s">
        <v>41</v>
      </c>
      <c r="B24" s="21">
        <v>101</v>
      </c>
      <c r="C24" s="27">
        <f t="shared" si="0"/>
        <v>10.1</v>
      </c>
      <c r="D24" s="27">
        <v>10</v>
      </c>
      <c r="E24" s="28">
        <f t="shared" si="1"/>
        <v>0.099009900990099</v>
      </c>
      <c r="F24" s="28">
        <v>0.014</v>
      </c>
      <c r="G24" s="28"/>
      <c r="H24" s="27">
        <v>2770</v>
      </c>
      <c r="I24" s="44">
        <v>8307.7</v>
      </c>
      <c r="J24" s="27">
        <v>118</v>
      </c>
      <c r="K24" s="44">
        <v>95670.24</v>
      </c>
      <c r="L24" s="45" t="s">
        <v>42</v>
      </c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</row>
    <row r="25" s="3" customFormat="1" ht="14.25" spans="1:223">
      <c r="A25" s="25" t="s">
        <v>43</v>
      </c>
      <c r="B25" s="21">
        <v>120</v>
      </c>
      <c r="C25" s="27">
        <v>10</v>
      </c>
      <c r="D25" s="27">
        <v>6</v>
      </c>
      <c r="E25" s="28">
        <f t="shared" si="1"/>
        <v>0.05</v>
      </c>
      <c r="F25" s="28"/>
      <c r="G25" s="28"/>
      <c r="H25" s="27"/>
      <c r="I25" s="44"/>
      <c r="J25" s="27"/>
      <c r="K25" s="44"/>
      <c r="L25" s="45" t="s">
        <v>44</v>
      </c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</row>
    <row r="26" s="3" customFormat="1" ht="14.25" spans="1:250">
      <c r="A26" s="25" t="s">
        <v>45</v>
      </c>
      <c r="B26" s="21">
        <v>265</v>
      </c>
      <c r="C26" s="27">
        <f t="shared" ref="C26:C31" si="2">B26*10%</f>
        <v>26.5</v>
      </c>
      <c r="D26" s="27">
        <v>26</v>
      </c>
      <c r="E26" s="28">
        <f t="shared" si="1"/>
        <v>0.0981132075471698</v>
      </c>
      <c r="F26" s="28"/>
      <c r="G26" s="28"/>
      <c r="H26" s="27">
        <v>440</v>
      </c>
      <c r="I26" s="44">
        <v>26900</v>
      </c>
      <c r="J26" s="27">
        <v>26</v>
      </c>
      <c r="K26" s="44">
        <v>48750</v>
      </c>
      <c r="L26" s="45" t="s">
        <v>46</v>
      </c>
      <c r="M26" s="46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</row>
    <row r="27" s="3" customFormat="1" ht="14.25" spans="1:223">
      <c r="A27" s="25" t="s">
        <v>47</v>
      </c>
      <c r="B27" s="21">
        <v>120</v>
      </c>
      <c r="C27" s="27">
        <f t="shared" si="2"/>
        <v>12</v>
      </c>
      <c r="D27" s="27">
        <v>12</v>
      </c>
      <c r="E27" s="28">
        <f t="shared" si="1"/>
        <v>0.1</v>
      </c>
      <c r="F27" s="28">
        <v>0.0144</v>
      </c>
      <c r="G27" s="28">
        <v>0.0677</v>
      </c>
      <c r="H27" s="27">
        <v>7</v>
      </c>
      <c r="I27" s="44">
        <v>1238.93</v>
      </c>
      <c r="J27" s="27">
        <v>4</v>
      </c>
      <c r="K27" s="44">
        <v>9060.03</v>
      </c>
      <c r="L27" s="45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</row>
    <row r="28" s="3" customFormat="1" ht="14.25" spans="1:223">
      <c r="A28" s="25" t="s">
        <v>48</v>
      </c>
      <c r="B28" s="21">
        <v>255</v>
      </c>
      <c r="C28" s="27">
        <f t="shared" si="2"/>
        <v>25.5</v>
      </c>
      <c r="D28" s="27">
        <v>18</v>
      </c>
      <c r="E28" s="28">
        <f t="shared" si="1"/>
        <v>0.0705882352941176</v>
      </c>
      <c r="F28" s="28"/>
      <c r="G28" s="28"/>
      <c r="H28" s="27">
        <v>173</v>
      </c>
      <c r="I28" s="44">
        <v>31190</v>
      </c>
      <c r="J28" s="27"/>
      <c r="K28" s="44"/>
      <c r="L28" s="45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</row>
    <row r="29" s="3" customFormat="1" ht="14.25" spans="1:223">
      <c r="A29" s="25" t="s">
        <v>49</v>
      </c>
      <c r="B29" s="21">
        <v>95</v>
      </c>
      <c r="C29" s="27">
        <f t="shared" si="2"/>
        <v>9.5</v>
      </c>
      <c r="D29" s="27">
        <v>9</v>
      </c>
      <c r="E29" s="28">
        <f t="shared" si="1"/>
        <v>0.0947368421052632</v>
      </c>
      <c r="F29" s="28">
        <v>0.0014</v>
      </c>
      <c r="G29" s="28"/>
      <c r="H29" s="27">
        <v>2</v>
      </c>
      <c r="I29" s="44">
        <v>373.52</v>
      </c>
      <c r="J29" s="27"/>
      <c r="K29" s="44"/>
      <c r="L29" s="45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</row>
    <row r="30" s="3" customFormat="1" ht="14.25" spans="1:223">
      <c r="A30" s="25" t="s">
        <v>50</v>
      </c>
      <c r="B30" s="21">
        <v>108</v>
      </c>
      <c r="C30" s="27">
        <f t="shared" si="2"/>
        <v>10.8</v>
      </c>
      <c r="D30" s="27"/>
      <c r="E30" s="28">
        <f t="shared" si="1"/>
        <v>0</v>
      </c>
      <c r="F30" s="28"/>
      <c r="G30" s="28"/>
      <c r="H30" s="27"/>
      <c r="I30" s="44"/>
      <c r="J30" s="27"/>
      <c r="K30" s="44"/>
      <c r="L30" s="45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</row>
    <row r="31" s="3" customFormat="1" ht="14.25" spans="1:223">
      <c r="A31" s="25" t="s">
        <v>51</v>
      </c>
      <c r="B31" s="21">
        <v>26</v>
      </c>
      <c r="C31" s="27">
        <f t="shared" si="2"/>
        <v>2.6</v>
      </c>
      <c r="D31" s="27"/>
      <c r="E31" s="28">
        <f t="shared" si="1"/>
        <v>0</v>
      </c>
      <c r="F31" s="28"/>
      <c r="G31" s="28"/>
      <c r="H31" s="27"/>
      <c r="I31" s="44"/>
      <c r="J31" s="27"/>
      <c r="K31" s="44"/>
      <c r="L31" s="45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</row>
    <row r="32" s="4" customFormat="1" ht="14.25" spans="1:12">
      <c r="A32" s="31" t="s">
        <v>52</v>
      </c>
      <c r="B32" s="27">
        <f>SUM(B4:B31)</f>
        <v>10123</v>
      </c>
      <c r="C32" s="27">
        <f t="shared" ref="C32:K32" si="3">SUM(C4:C31)</f>
        <v>1010.3</v>
      </c>
      <c r="D32" s="27">
        <f t="shared" si="3"/>
        <v>625</v>
      </c>
      <c r="E32" s="28">
        <f t="shared" si="1"/>
        <v>0.0617405907339721</v>
      </c>
      <c r="F32" s="28"/>
      <c r="G32" s="28"/>
      <c r="H32" s="27">
        <f t="shared" si="3"/>
        <v>13876</v>
      </c>
      <c r="I32" s="44">
        <f t="shared" si="3"/>
        <v>1089055.95</v>
      </c>
      <c r="J32" s="27">
        <f t="shared" si="3"/>
        <v>4958</v>
      </c>
      <c r="K32" s="44">
        <f t="shared" si="3"/>
        <v>453225.47</v>
      </c>
      <c r="L32" s="45"/>
    </row>
  </sheetData>
  <mergeCells count="9">
    <mergeCell ref="A1:L1"/>
    <mergeCell ref="D2:E2"/>
    <mergeCell ref="F2:G2"/>
    <mergeCell ref="H2:I2"/>
    <mergeCell ref="J2:K2"/>
    <mergeCell ref="A2:A3"/>
    <mergeCell ref="B2:B3"/>
    <mergeCell ref="C2:C3"/>
    <mergeCell ref="L2:L3"/>
  </mergeCells>
  <dataValidations count="6">
    <dataValidation type="whole" operator="greaterThanOrEqual" showInputMessage="1" showErrorMessage="1" errorTitle="出错啦！" error="请核实后，输入减免住院患者医疗费用人数。" promptTitle="请输入减免住院患者医疗费用人数" prompt="请输入减免住院患者医疗费用人数" sqref="J24">
      <formula1>0</formula1>
    </dataValidation>
    <dataValidation allowBlank="1" showInputMessage="1" showErrorMessage="1" promptTitle="请做说明" prompt="请做说明" sqref="L14 L32 L25:L27"/>
    <dataValidation type="whole" operator="between" showInputMessage="1" showErrorMessage="1" errorTitle="出错啦！" error="实际开放总床数与编制床位数不一定相同哦！&#13;&#10;&#13;&#10;实际占用总床日数：指医院各科每日夜晚12点钟实际占用病床数（即每日夜晚12点钟的住院人数）总和。包括实际占用的临时床位，患者入院后于当晚12点钟以前死亡或因故出院所占用的床位。" promptTitle="请输入医院实际开放病床总数" prompt="请输入医院实际开放病床总数" sqref="B4">
      <formula1>20</formula1>
      <formula2>2000</formula2>
    </dataValidation>
    <dataValidation allowBlank="1" showInputMessage="1" showErrorMessage="1" promptTitle="请做文字和数字说明" prompt="请做文字和数字说明" sqref="L4 L15 L18 L8:L9 L11:L13 L20:L24"/>
    <dataValidation type="decimal" operator="greaterThanOrEqual" showInputMessage="1" showErrorMessage="1" errorTitle="出错啦！" error="请核实后，输入减免门诊患者医疗费用金额。" promptTitle="请输入减免门诊患者医疗费用金额" prompt="请输入减免门诊患者医疗费用金额" sqref="I18">
      <formula1>0</formula1>
    </dataValidation>
    <dataValidation type="decimal" operator="greaterThanOrEqual" showInputMessage="1" showErrorMessage="1" errorTitle="出错啦！" error="请核实后，输入减免住院患者医疗费用金额。" promptTitle="请输入减免住院患者医疗费用金额" prompt="请输入减免住院患者医疗费用金额" sqref="K24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～～～</cp:lastModifiedBy>
  <dcterms:created xsi:type="dcterms:W3CDTF">2019-12-12T06:29:17Z</dcterms:created>
  <dcterms:modified xsi:type="dcterms:W3CDTF">2019-12-12T06:29:26Z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